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90" activeTab="0"/>
  </bookViews>
  <sheets>
    <sheet name="2010=100" sheetId="1" r:id="rId1"/>
    <sheet name="2006=100" sheetId="2" r:id="rId2"/>
  </sheets>
  <definedNames>
    <definedName name="_xlnm.Print_Area" localSheetId="1">'2006=100'!$A$1:$H$30</definedName>
    <definedName name="_xlnm.Print_Area" localSheetId="0">'2010=100'!$A$1:$H$31</definedName>
  </definedNames>
  <calcPr fullCalcOnLoad="1"/>
</workbook>
</file>

<file path=xl/sharedStrings.xml><?xml version="1.0" encoding="utf-8"?>
<sst xmlns="http://schemas.openxmlformats.org/spreadsheetml/2006/main" count="112" uniqueCount="55">
  <si>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</si>
  <si>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</si>
  <si>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</si>
  <si>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</si>
  <si>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</si>
  <si>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</si>
  <si>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</si>
  <si>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</si>
  <si>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</si>
  <si>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</si>
  <si>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</si>
  <si>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</si>
  <si>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</si>
  <si>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</si>
  <si>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</si>
  <si>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</si>
  <si>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</si>
  <si>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</si>
  <si>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</si>
  <si>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</si>
  <si>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</si>
  <si>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</si>
  <si>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</si>
  <si>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</si>
  <si>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</si>
  <si>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</si>
  <si>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</si>
  <si>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</si>
  <si>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</si>
  <si>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</si>
  <si>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</si>
  <si>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</si>
  <si>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</si>
  <si>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</si>
  <si>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</si>
  <si>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</si>
  <si>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</si>
  <si>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</si>
  <si>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</si>
  <si>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</si>
  <si>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</si>
  <si>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</si>
  <si>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</si>
  <si>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</si>
  <si>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</si>
  <si>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</si>
  <si>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</si>
  <si>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r>
      <t>Gross Domestic Product at Constant Prices For 2020- Emirate of Dubai</t>
    </r>
    <r>
      <rPr>
        <b/>
        <sz val="13"/>
        <color indexed="10"/>
        <rFont val="Wisoft pro"/>
        <family val="0"/>
      </rPr>
      <t xml:space="preserve"> *</t>
    </r>
  </si>
  <si>
    <t xml:space="preserve">
2019</t>
  </si>
  <si>
    <t xml:space="preserve">
2020</t>
  </si>
  <si>
    <r>
      <t xml:space="preserve">النـاتـج المحلي الاجمالي لإمــارة دبــي بالأسـعــار الثابتة  للعام 2020 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</si>
  <si>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t xml:space="preserve">  المصدر: مركز دبي للإحصاء  </t>
  </si>
  <si>
    <t xml:space="preserve">Source : Dubai Statistics Center </t>
  </si>
  <si>
    <t>2010=100</t>
  </si>
  <si>
    <t>2006=100</t>
  </si>
</sst>
</file>

<file path=xl/styles.xml><?xml version="1.0" encoding="utf-8"?>
<styleSheet xmlns="http://schemas.openxmlformats.org/spreadsheetml/2006/main">
  <numFmts count="52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_(* #,##0.00000000000000_);_(* \(#,##0.00000000000000\);_(* &quot;-&quot;??_);_(@_)"/>
    <numFmt numFmtId="206" formatCode="_-* #,##0_-;\-* #,##0_-;_-* &quot;-&quot;??_-;_-@_-"/>
    <numFmt numFmtId="207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 tint="0.24998000264167786"/>
      <name val="Wisoft pro"/>
      <family val="0"/>
    </font>
    <font>
      <b/>
      <sz val="13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readingOrder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173" fontId="0" fillId="33" borderId="0" xfId="64" applyNumberFormat="1" applyFont="1" applyFill="1" applyAlignment="1">
      <alignment/>
    </xf>
    <xf numFmtId="0" fontId="6" fillId="0" borderId="12" xfId="61" applyFont="1" applyFill="1" applyBorder="1" applyAlignment="1">
      <alignment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3" fontId="5" fillId="34" borderId="14" xfId="44" applyNumberFormat="1" applyFont="1" applyFill="1" applyBorder="1" applyAlignment="1">
      <alignment horizontal="center" vertical="center"/>
    </xf>
    <xf numFmtId="172" fontId="7" fillId="0" borderId="15" xfId="44" applyNumberFormat="1" applyFont="1" applyFill="1" applyBorder="1" applyAlignment="1">
      <alignment horizontal="center" vertical="center"/>
    </xf>
    <xf numFmtId="172" fontId="7" fillId="0" borderId="15" xfId="42" applyNumberFormat="1" applyFont="1" applyFill="1" applyBorder="1" applyAlignment="1">
      <alignment horizontal="center" vertical="center" wrapText="1"/>
    </xf>
    <xf numFmtId="186" fontId="11" fillId="34" borderId="11" xfId="0" applyNumberFormat="1" applyFont="1" applyFill="1" applyBorder="1" applyAlignment="1">
      <alignment horizontal="center" vertical="center" wrapText="1"/>
    </xf>
    <xf numFmtId="176" fontId="54" fillId="33" borderId="0" xfId="0" applyNumberFormat="1" applyFont="1" applyFill="1" applyAlignment="1">
      <alignment/>
    </xf>
    <xf numFmtId="3" fontId="7" fillId="0" borderId="15" xfId="44" applyNumberFormat="1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 wrapText="1"/>
    </xf>
    <xf numFmtId="0" fontId="54" fillId="33" borderId="0" xfId="61" applyFont="1" applyFill="1" applyAlignment="1">
      <alignment vertical="top"/>
      <protection/>
    </xf>
    <xf numFmtId="0" fontId="54" fillId="33" borderId="0" xfId="0" applyFont="1" applyFill="1" applyAlignment="1">
      <alignment vertical="top"/>
    </xf>
    <xf numFmtId="0" fontId="14" fillId="33" borderId="0" xfId="0" applyFont="1" applyFill="1" applyBorder="1" applyAlignment="1">
      <alignment horizontal="right" vertical="center"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6" fillId="0" borderId="13" xfId="61" applyFont="1" applyBorder="1" applyAlignment="1">
      <alignment vertical="center" wrapText="1"/>
      <protection/>
    </xf>
    <xf numFmtId="0" fontId="6" fillId="0" borderId="12" xfId="61" applyFont="1" applyBorder="1" applyAlignment="1">
      <alignment vertical="center" wrapText="1"/>
      <protection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4" fillId="33" borderId="0" xfId="0" applyFont="1" applyFill="1" applyAlignment="1">
      <alignment horizontal="right" vertical="center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 readingOrder="2"/>
    </xf>
    <xf numFmtId="0" fontId="7" fillId="34" borderId="23" xfId="0" applyFont="1" applyFill="1" applyBorder="1" applyAlignment="1">
      <alignment horizontal="center" vertical="center" wrapText="1" readingOrder="2"/>
    </xf>
    <xf numFmtId="0" fontId="2" fillId="35" borderId="0" xfId="0" applyFont="1" applyFill="1" applyBorder="1" applyAlignment="1">
      <alignment horizontal="center" vertical="top" wrapText="1"/>
    </xf>
    <xf numFmtId="0" fontId="57" fillId="35" borderId="0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top" wrapText="1"/>
    </xf>
    <xf numFmtId="0" fontId="57" fillId="35" borderId="0" xfId="0" applyFont="1" applyFill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57150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286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0</xdr:rowOff>
    </xdr:from>
    <xdr:to>
      <xdr:col>7</xdr:col>
      <xdr:colOff>1790700</xdr:colOff>
      <xdr:row>1</xdr:row>
      <xdr:rowOff>85725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629775" y="0"/>
          <a:ext cx="1562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57150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286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0</xdr:rowOff>
    </xdr:from>
    <xdr:to>
      <xdr:col>7</xdr:col>
      <xdr:colOff>1790700</xdr:colOff>
      <xdr:row>1</xdr:row>
      <xdr:rowOff>85725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629775" y="0"/>
          <a:ext cx="1562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K31"/>
  <sheetViews>
    <sheetView rightToLeft="1" tabSelected="1" zoomScale="90" zoomScaleNormal="9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36.00390625" style="1" customWidth="1"/>
    <col min="10" max="12" width="10.7109375" style="1" customWidth="1"/>
    <col min="13" max="13" width="28.7109375" style="1" customWidth="1"/>
    <col min="14" max="16384" width="9.140625" style="1" customWidth="1"/>
  </cols>
  <sheetData>
    <row r="1" ht="45" customHeight="1"/>
    <row r="2" ht="33.75" customHeight="1"/>
    <row r="3" spans="1:8" s="2" customFormat="1" ht="19.5" customHeight="1">
      <c r="A3" s="43" t="s">
        <v>50</v>
      </c>
      <c r="B3" s="43"/>
      <c r="C3" s="43"/>
      <c r="D3" s="43"/>
      <c r="E3" s="43"/>
      <c r="F3" s="43"/>
      <c r="G3" s="43"/>
      <c r="H3" s="43"/>
    </row>
    <row r="4" spans="1:8" s="2" customFormat="1" ht="19.5" customHeight="1">
      <c r="A4" s="43" t="s">
        <v>47</v>
      </c>
      <c r="B4" s="43"/>
      <c r="C4" s="43"/>
      <c r="D4" s="43"/>
      <c r="E4" s="43"/>
      <c r="F4" s="43"/>
      <c r="G4" s="43"/>
      <c r="H4" s="43"/>
    </row>
    <row r="5" spans="1:8" s="2" customFormat="1" ht="19.5" customHeight="1">
      <c r="A5" s="44">
        <v>2020</v>
      </c>
      <c r="B5" s="44"/>
      <c r="C5" s="44"/>
      <c r="D5" s="44"/>
      <c r="E5" s="44"/>
      <c r="F5" s="44"/>
      <c r="G5" s="44"/>
      <c r="H5" s="44"/>
    </row>
    <row r="6" spans="1:11" ht="24" customHeight="1">
      <c r="A6" s="23" t="s">
        <v>53</v>
      </c>
      <c r="B6" s="3"/>
      <c r="C6" s="3"/>
      <c r="D6" s="3"/>
      <c r="E6" s="3"/>
      <c r="F6" s="4"/>
      <c r="H6" s="4" t="s">
        <v>0</v>
      </c>
      <c r="K6" s="3"/>
    </row>
    <row r="7" spans="1:8" ht="42" customHeight="1">
      <c r="A7" s="45" t="s">
        <v>1</v>
      </c>
      <c r="B7" s="31" t="s">
        <v>48</v>
      </c>
      <c r="C7" s="32"/>
      <c r="D7" s="31" t="s">
        <v>49</v>
      </c>
      <c r="E7" s="32"/>
      <c r="F7" s="33" t="s">
        <v>2</v>
      </c>
      <c r="G7" s="33" t="s">
        <v>3</v>
      </c>
      <c r="H7" s="36" t="s">
        <v>4</v>
      </c>
    </row>
    <row r="8" spans="1:8" s="5" customFormat="1" ht="30" customHeight="1">
      <c r="A8" s="46"/>
      <c r="B8" s="39" t="s">
        <v>5</v>
      </c>
      <c r="C8" s="41" t="s">
        <v>6</v>
      </c>
      <c r="D8" s="39" t="s">
        <v>5</v>
      </c>
      <c r="E8" s="41" t="s">
        <v>6</v>
      </c>
      <c r="F8" s="34"/>
      <c r="G8" s="34"/>
      <c r="H8" s="37"/>
    </row>
    <row r="9" spans="1:8" s="5" customFormat="1" ht="30" customHeight="1">
      <c r="A9" s="47"/>
      <c r="B9" s="40"/>
      <c r="C9" s="42"/>
      <c r="D9" s="40"/>
      <c r="E9" s="42"/>
      <c r="F9" s="35"/>
      <c r="G9" s="35"/>
      <c r="H9" s="38"/>
    </row>
    <row r="10" spans="1:11" s="6" customFormat="1" ht="26.25" customHeight="1">
      <c r="A10" s="11" t="s">
        <v>10</v>
      </c>
      <c r="B10" s="18">
        <v>517.4574043064906</v>
      </c>
      <c r="C10" s="14">
        <f aca="true" t="shared" si="0" ref="C10:C28">B10/$B$29*100</f>
        <v>0.12160623110150208</v>
      </c>
      <c r="D10" s="18">
        <v>531.1813670715751</v>
      </c>
      <c r="E10" s="14">
        <f aca="true" t="shared" si="1" ref="E10:E28">D10/$D$29*100</f>
        <v>0.14142144262807882</v>
      </c>
      <c r="F10" s="19">
        <f>(D10/B10-1)*100</f>
        <v>2.652191784457636</v>
      </c>
      <c r="G10" s="15">
        <f aca="true" t="shared" si="2" ref="G10:G29">(D10-B10)/$B$29*100</f>
        <v>0.0032252304706626056</v>
      </c>
      <c r="H10" s="12" t="s">
        <v>28</v>
      </c>
      <c r="K10" s="7"/>
    </row>
    <row r="11" spans="1:8" s="6" customFormat="1" ht="26.25" customHeight="1">
      <c r="A11" s="11" t="s">
        <v>11</v>
      </c>
      <c r="B11" s="18">
        <v>10429.556103219566</v>
      </c>
      <c r="C11" s="14">
        <f t="shared" si="0"/>
        <v>2.451021087376276</v>
      </c>
      <c r="D11" s="18">
        <v>10340.962384757268</v>
      </c>
      <c r="E11" s="14">
        <f t="shared" si="1"/>
        <v>2.7531722859134335</v>
      </c>
      <c r="F11" s="19">
        <f aca="true" t="shared" si="3" ref="F11:F29">(D11/B11-1)*100</f>
        <v>-0.8494486015080738</v>
      </c>
      <c r="G11" s="15">
        <f t="shared" si="2"/>
        <v>-0.020820164349385644</v>
      </c>
      <c r="H11" s="12" t="s">
        <v>29</v>
      </c>
    </row>
    <row r="12" spans="1:8" s="6" customFormat="1" ht="26.25" customHeight="1">
      <c r="A12" s="11" t="s">
        <v>12</v>
      </c>
      <c r="B12" s="18">
        <v>34873.072050676295</v>
      </c>
      <c r="C12" s="14">
        <f t="shared" si="0"/>
        <v>8.195424055623434</v>
      </c>
      <c r="D12" s="18">
        <v>34654.19818715518</v>
      </c>
      <c r="E12" s="14">
        <f t="shared" si="1"/>
        <v>9.226315161929364</v>
      </c>
      <c r="F12" s="19">
        <f t="shared" si="3"/>
        <v>-0.6276300040416682</v>
      </c>
      <c r="G12" s="15">
        <f t="shared" si="2"/>
        <v>-0.051436940331540885</v>
      </c>
      <c r="H12" s="12" t="s">
        <v>30</v>
      </c>
    </row>
    <row r="13" spans="1:8" s="6" customFormat="1" ht="26.25" customHeight="1">
      <c r="A13" s="11" t="s">
        <v>45</v>
      </c>
      <c r="B13" s="18">
        <v>12087.241302087607</v>
      </c>
      <c r="C13" s="14">
        <f t="shared" si="0"/>
        <v>2.840589093765624</v>
      </c>
      <c r="D13" s="18">
        <v>10502.706827662389</v>
      </c>
      <c r="E13" s="14">
        <f t="shared" si="1"/>
        <v>2.7962350397498925</v>
      </c>
      <c r="F13" s="19">
        <f t="shared" si="3"/>
        <v>-13.109149017746091</v>
      </c>
      <c r="G13" s="15">
        <f t="shared" si="2"/>
        <v>-0.3723770572835791</v>
      </c>
      <c r="H13" s="12" t="s">
        <v>46</v>
      </c>
    </row>
    <row r="14" spans="1:8" s="6" customFormat="1" ht="26.25" customHeight="1">
      <c r="A14" s="11" t="s">
        <v>13</v>
      </c>
      <c r="B14" s="18">
        <v>28640.439646995623</v>
      </c>
      <c r="C14" s="14">
        <f t="shared" si="0"/>
        <v>6.73071038036258</v>
      </c>
      <c r="D14" s="18">
        <v>27307.75430585556</v>
      </c>
      <c r="E14" s="14">
        <f t="shared" si="1"/>
        <v>7.270401878285096</v>
      </c>
      <c r="F14" s="19">
        <f t="shared" si="3"/>
        <v>-4.653159510000259</v>
      </c>
      <c r="G14" s="15">
        <f t="shared" si="2"/>
        <v>-0.3131906901544162</v>
      </c>
      <c r="H14" s="12" t="s">
        <v>7</v>
      </c>
    </row>
    <row r="15" spans="1:8" s="6" customFormat="1" ht="26.25" customHeight="1">
      <c r="A15" s="11" t="s">
        <v>14</v>
      </c>
      <c r="B15" s="18">
        <v>115570.16128552528</v>
      </c>
      <c r="C15" s="14">
        <f t="shared" si="0"/>
        <v>27.159823445875798</v>
      </c>
      <c r="D15" s="18">
        <v>97563.9485278948</v>
      </c>
      <c r="E15" s="14">
        <f t="shared" si="1"/>
        <v>25.97537339341069</v>
      </c>
      <c r="F15" s="19">
        <f t="shared" si="3"/>
        <v>-15.580330214426796</v>
      </c>
      <c r="G15" s="15">
        <f t="shared" si="2"/>
        <v>-4.231590178522761</v>
      </c>
      <c r="H15" s="12" t="s">
        <v>31</v>
      </c>
    </row>
    <row r="16" spans="1:8" s="6" customFormat="1" ht="26.25" customHeight="1">
      <c r="A16" s="11" t="s">
        <v>15</v>
      </c>
      <c r="B16" s="18">
        <v>53738.64918398878</v>
      </c>
      <c r="C16" s="14">
        <f t="shared" si="0"/>
        <v>12.628971075424063</v>
      </c>
      <c r="D16" s="18">
        <v>34965.98769251213</v>
      </c>
      <c r="E16" s="14">
        <f t="shared" si="1"/>
        <v>9.309325832817471</v>
      </c>
      <c r="F16" s="19">
        <f t="shared" si="3"/>
        <v>-34.93325897940489</v>
      </c>
      <c r="G16" s="15">
        <f t="shared" si="2"/>
        <v>-4.411711172212024</v>
      </c>
      <c r="H16" s="12" t="s">
        <v>32</v>
      </c>
    </row>
    <row r="17" spans="1:8" s="6" customFormat="1" ht="26.25" customHeight="1">
      <c r="A17" s="11" t="s">
        <v>16</v>
      </c>
      <c r="B17" s="18">
        <v>14802.58465222605</v>
      </c>
      <c r="C17" s="14">
        <f t="shared" si="0"/>
        <v>3.478714412311232</v>
      </c>
      <c r="D17" s="18">
        <v>9711.520649277412</v>
      </c>
      <c r="E17" s="14">
        <f t="shared" si="1"/>
        <v>2.5855900554360454</v>
      </c>
      <c r="F17" s="19">
        <f t="shared" si="3"/>
        <v>-34.39307474038347</v>
      </c>
      <c r="G17" s="15">
        <f t="shared" si="2"/>
        <v>-1.1964368478306937</v>
      </c>
      <c r="H17" s="12" t="s">
        <v>33</v>
      </c>
    </row>
    <row r="18" spans="1:8" s="6" customFormat="1" ht="26.25" customHeight="1">
      <c r="A18" s="11" t="s">
        <v>17</v>
      </c>
      <c r="B18" s="18">
        <v>17183.27240190512</v>
      </c>
      <c r="C18" s="14">
        <f t="shared" si="0"/>
        <v>4.03819324527139</v>
      </c>
      <c r="D18" s="18">
        <v>16742.082054823524</v>
      </c>
      <c r="E18" s="14">
        <f t="shared" si="1"/>
        <v>4.457402957946328</v>
      </c>
      <c r="F18" s="19">
        <f t="shared" si="3"/>
        <v>-2.5675571961059074</v>
      </c>
      <c r="G18" s="15">
        <f t="shared" si="2"/>
        <v>-0.1036829212616284</v>
      </c>
      <c r="H18" s="12" t="s">
        <v>34</v>
      </c>
    </row>
    <row r="19" spans="1:8" s="6" customFormat="1" ht="26.25" customHeight="1">
      <c r="A19" s="11" t="s">
        <v>18</v>
      </c>
      <c r="B19" s="18">
        <v>43284.03555452961</v>
      </c>
      <c r="C19" s="14">
        <f t="shared" si="0"/>
        <v>10.172061288221744</v>
      </c>
      <c r="D19" s="18">
        <v>44889.57823677046</v>
      </c>
      <c r="E19" s="14">
        <f t="shared" si="1"/>
        <v>11.951377263492505</v>
      </c>
      <c r="F19" s="19">
        <f t="shared" si="3"/>
        <v>3.7093183703219346</v>
      </c>
      <c r="G19" s="15">
        <f t="shared" si="2"/>
        <v>0.377314138004416</v>
      </c>
      <c r="H19" s="12" t="s">
        <v>35</v>
      </c>
    </row>
    <row r="20" spans="1:8" s="6" customFormat="1" ht="26.25" customHeight="1">
      <c r="A20" s="11" t="s">
        <v>19</v>
      </c>
      <c r="B20" s="18">
        <v>29863.551231991285</v>
      </c>
      <c r="C20" s="14">
        <f t="shared" si="0"/>
        <v>7.018150445631815</v>
      </c>
      <c r="D20" s="18">
        <v>27662.17014830779</v>
      </c>
      <c r="E20" s="14">
        <f t="shared" si="1"/>
        <v>7.364761362327552</v>
      </c>
      <c r="F20" s="19">
        <f t="shared" si="3"/>
        <v>-7.371464520687243</v>
      </c>
      <c r="G20" s="15">
        <f t="shared" si="2"/>
        <v>-0.517340470108203</v>
      </c>
      <c r="H20" s="12" t="s">
        <v>36</v>
      </c>
    </row>
    <row r="21" spans="1:8" s="6" customFormat="1" ht="26.25" customHeight="1">
      <c r="A21" s="11" t="s">
        <v>20</v>
      </c>
      <c r="B21" s="18">
        <v>14660.578687940637</v>
      </c>
      <c r="C21" s="14">
        <f t="shared" si="0"/>
        <v>3.4453419840360433</v>
      </c>
      <c r="D21" s="18">
        <v>13019.149881658956</v>
      </c>
      <c r="E21" s="14">
        <f t="shared" si="1"/>
        <v>3.4662114904480386</v>
      </c>
      <c r="F21" s="19">
        <f t="shared" si="3"/>
        <v>-11.196207470526875</v>
      </c>
      <c r="G21" s="15">
        <f t="shared" si="2"/>
        <v>-0.3857476366018425</v>
      </c>
      <c r="H21" s="12" t="s">
        <v>37</v>
      </c>
    </row>
    <row r="22" spans="1:8" s="6" customFormat="1" ht="26.25" customHeight="1">
      <c r="A22" s="11" t="s">
        <v>21</v>
      </c>
      <c r="B22" s="18">
        <v>12407.432477393477</v>
      </c>
      <c r="C22" s="14">
        <f t="shared" si="0"/>
        <v>2.9158363348657725</v>
      </c>
      <c r="D22" s="18">
        <v>10973.511978161521</v>
      </c>
      <c r="E22" s="14">
        <f t="shared" si="1"/>
        <v>2.921581950819809</v>
      </c>
      <c r="F22" s="19">
        <f t="shared" si="3"/>
        <v>-11.556947836263298</v>
      </c>
      <c r="G22" s="15">
        <f t="shared" si="2"/>
        <v>-0.336981684211249</v>
      </c>
      <c r="H22" s="12" t="s">
        <v>38</v>
      </c>
    </row>
    <row r="23" spans="1:8" s="6" customFormat="1" ht="26.25" customHeight="1">
      <c r="A23" s="11" t="s">
        <v>22</v>
      </c>
      <c r="B23" s="18">
        <v>20677.43043698408</v>
      </c>
      <c r="C23" s="14">
        <f t="shared" si="0"/>
        <v>4.859345645416208</v>
      </c>
      <c r="D23" s="18">
        <v>20870.015180846945</v>
      </c>
      <c r="E23" s="14">
        <f t="shared" si="1"/>
        <v>5.5564216621845075</v>
      </c>
      <c r="F23" s="19">
        <f t="shared" si="3"/>
        <v>0.9313765772288818</v>
      </c>
      <c r="G23" s="15">
        <f t="shared" si="2"/>
        <v>0.04525880714799838</v>
      </c>
      <c r="H23" s="12" t="s">
        <v>39</v>
      </c>
    </row>
    <row r="24" spans="1:8" s="6" customFormat="1" ht="26.25" customHeight="1">
      <c r="A24" s="11" t="s">
        <v>23</v>
      </c>
      <c r="B24" s="18">
        <v>7279.831123873896</v>
      </c>
      <c r="C24" s="14">
        <f t="shared" si="0"/>
        <v>1.7108129454948693</v>
      </c>
      <c r="D24" s="18">
        <v>7284.291591590231</v>
      </c>
      <c r="E24" s="14">
        <f t="shared" si="1"/>
        <v>1.9393658913255225</v>
      </c>
      <c r="F24" s="19">
        <f t="shared" si="3"/>
        <v>0.06127158227211549</v>
      </c>
      <c r="G24" s="15">
        <f t="shared" si="2"/>
        <v>0.0010482421614208264</v>
      </c>
      <c r="H24" s="12" t="s">
        <v>40</v>
      </c>
    </row>
    <row r="25" spans="1:8" s="6" customFormat="1" ht="26.25" customHeight="1">
      <c r="A25" s="11" t="s">
        <v>24</v>
      </c>
      <c r="B25" s="18">
        <v>3980.5191246546447</v>
      </c>
      <c r="C25" s="14">
        <f t="shared" si="0"/>
        <v>0.9354507724658909</v>
      </c>
      <c r="D25" s="18">
        <v>3893.168529073013</v>
      </c>
      <c r="E25" s="14">
        <f t="shared" si="1"/>
        <v>1.03651510370384</v>
      </c>
      <c r="F25" s="19">
        <f t="shared" si="3"/>
        <v>-2.1944523527244852</v>
      </c>
      <c r="G25" s="15">
        <f t="shared" si="2"/>
        <v>-0.02052802148495707</v>
      </c>
      <c r="H25" s="12" t="s">
        <v>41</v>
      </c>
    </row>
    <row r="26" spans="1:8" s="6" customFormat="1" ht="26.25" customHeight="1">
      <c r="A26" s="11" t="s">
        <v>25</v>
      </c>
      <c r="B26" s="18">
        <v>1353.0718258923184</v>
      </c>
      <c r="C26" s="14">
        <f t="shared" si="0"/>
        <v>0.3179816614604557</v>
      </c>
      <c r="D26" s="18">
        <v>680.1438383629237</v>
      </c>
      <c r="E26" s="14">
        <f t="shared" si="1"/>
        <v>0.18108113118908148</v>
      </c>
      <c r="F26" s="19">
        <f t="shared" si="3"/>
        <v>-49.73335300109548</v>
      </c>
      <c r="G26" s="15">
        <f t="shared" si="2"/>
        <v>-0.15814294217287683</v>
      </c>
      <c r="H26" s="12" t="s">
        <v>42</v>
      </c>
    </row>
    <row r="27" spans="1:8" s="6" customFormat="1" ht="26.25" customHeight="1">
      <c r="A27" s="11" t="s">
        <v>26</v>
      </c>
      <c r="B27" s="18">
        <v>1962.1762912882944</v>
      </c>
      <c r="C27" s="14">
        <f t="shared" si="0"/>
        <v>0.461125614503647</v>
      </c>
      <c r="D27" s="18">
        <v>1799.4288448161817</v>
      </c>
      <c r="E27" s="14">
        <f t="shared" si="1"/>
        <v>0.47907897173319275</v>
      </c>
      <c r="F27" s="19">
        <f t="shared" si="3"/>
        <v>-8.294231624073822</v>
      </c>
      <c r="G27" s="15">
        <f t="shared" si="2"/>
        <v>-0.03824682654486625</v>
      </c>
      <c r="H27" s="12" t="s">
        <v>43</v>
      </c>
    </row>
    <row r="28" spans="1:8" s="6" customFormat="1" ht="26.25" customHeight="1">
      <c r="A28" s="11" t="s">
        <v>27</v>
      </c>
      <c r="B28" s="18">
        <v>2207.7630604637784</v>
      </c>
      <c r="C28" s="14">
        <f t="shared" si="0"/>
        <v>0.5188402807916883</v>
      </c>
      <c r="D28" s="18">
        <v>2209.917023958994</v>
      </c>
      <c r="E28" s="14">
        <f t="shared" si="1"/>
        <v>0.5883671246595499</v>
      </c>
      <c r="F28" s="19">
        <f t="shared" si="3"/>
        <v>0.0975631639911212</v>
      </c>
      <c r="G28" s="15">
        <f t="shared" si="2"/>
        <v>0.000506196994000753</v>
      </c>
      <c r="H28" s="12" t="s">
        <v>44</v>
      </c>
    </row>
    <row r="29" spans="1:8" ht="19.5" customHeight="1">
      <c r="A29" s="8" t="s">
        <v>8</v>
      </c>
      <c r="B29" s="13">
        <f>SUM(B10:B28)</f>
        <v>425518.8238459427</v>
      </c>
      <c r="C29" s="13">
        <f>SUM(C10:C28)</f>
        <v>100.00000000000003</v>
      </c>
      <c r="D29" s="13">
        <f>SUM(D10:D28)</f>
        <v>375601.71725055686</v>
      </c>
      <c r="E29" s="13">
        <f>SUM(E10:E28)</f>
        <v>99.99999999999997</v>
      </c>
      <c r="F29" s="20">
        <f t="shared" si="3"/>
        <v>-11.730880938291488</v>
      </c>
      <c r="G29" s="16">
        <f t="shared" si="2"/>
        <v>-11.730880938291486</v>
      </c>
      <c r="H29" s="9" t="s">
        <v>9</v>
      </c>
    </row>
    <row r="30" spans="1:8" ht="12">
      <c r="A30" s="22" t="s">
        <v>51</v>
      </c>
      <c r="B30" s="17"/>
      <c r="C30" s="10"/>
      <c r="D30" s="17"/>
      <c r="E30" s="10"/>
      <c r="H30" s="21" t="s">
        <v>52</v>
      </c>
    </row>
    <row r="31" ht="12">
      <c r="E31" s="10"/>
    </row>
  </sheetData>
  <sheetProtection/>
  <mergeCells count="13">
    <mergeCell ref="A3:H3"/>
    <mergeCell ref="A4:H4"/>
    <mergeCell ref="A5:H5"/>
    <mergeCell ref="A7:A9"/>
    <mergeCell ref="B7:C7"/>
    <mergeCell ref="D7:E7"/>
    <mergeCell ref="F7:F9"/>
    <mergeCell ref="G7:G9"/>
    <mergeCell ref="H7:H9"/>
    <mergeCell ref="B8:B9"/>
    <mergeCell ref="C8:C9"/>
    <mergeCell ref="D8:D9"/>
    <mergeCell ref="E8:E9"/>
  </mergeCells>
  <printOptions horizontalCentered="1"/>
  <pageMargins left="0.196850393700787" right="0.17" top="0.196850393700787" bottom="0.393700787401575" header="0.511811023622047" footer="0.511811023622047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K31"/>
  <sheetViews>
    <sheetView rightToLeft="1" zoomScale="90" zoomScaleNormal="9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36.00390625" style="1" customWidth="1"/>
    <col min="10" max="12" width="10.7109375" style="1" customWidth="1"/>
    <col min="13" max="13" width="28.7109375" style="1" customWidth="1"/>
    <col min="14" max="16384" width="9.140625" style="1" customWidth="1"/>
  </cols>
  <sheetData>
    <row r="1" ht="45" customHeight="1"/>
    <row r="2" ht="33.75" customHeight="1"/>
    <row r="3" spans="1:8" s="2" customFormat="1" ht="19.5" customHeight="1">
      <c r="A3" s="48" t="s">
        <v>50</v>
      </c>
      <c r="B3" s="48"/>
      <c r="C3" s="48"/>
      <c r="D3" s="48"/>
      <c r="E3" s="48"/>
      <c r="F3" s="48"/>
      <c r="G3" s="48"/>
      <c r="H3" s="48"/>
    </row>
    <row r="4" spans="1:8" s="2" customFormat="1" ht="19.5" customHeight="1">
      <c r="A4" s="48" t="s">
        <v>47</v>
      </c>
      <c r="B4" s="48"/>
      <c r="C4" s="48"/>
      <c r="D4" s="48"/>
      <c r="E4" s="48"/>
      <c r="F4" s="48"/>
      <c r="G4" s="48"/>
      <c r="H4" s="48"/>
    </row>
    <row r="5" spans="1:8" s="2" customFormat="1" ht="19.5" customHeight="1">
      <c r="A5" s="49">
        <v>2020</v>
      </c>
      <c r="B5" s="49"/>
      <c r="C5" s="49"/>
      <c r="D5" s="49"/>
      <c r="E5" s="49"/>
      <c r="F5" s="49"/>
      <c r="G5" s="49"/>
      <c r="H5" s="49"/>
    </row>
    <row r="6" spans="1:11" ht="24" customHeight="1">
      <c r="A6" s="30" t="s">
        <v>54</v>
      </c>
      <c r="B6" s="28"/>
      <c r="C6" s="28"/>
      <c r="D6" s="28"/>
      <c r="E6" s="28"/>
      <c r="F6" s="29"/>
      <c r="H6" s="29" t="s">
        <v>0</v>
      </c>
      <c r="K6" s="28"/>
    </row>
    <row r="7" spans="1:8" ht="42" customHeight="1">
      <c r="A7" s="45" t="s">
        <v>1</v>
      </c>
      <c r="B7" s="31" t="s">
        <v>48</v>
      </c>
      <c r="C7" s="32"/>
      <c r="D7" s="31" t="s">
        <v>49</v>
      </c>
      <c r="E7" s="32"/>
      <c r="F7" s="33" t="s">
        <v>2</v>
      </c>
      <c r="G7" s="33" t="s">
        <v>3</v>
      </c>
      <c r="H7" s="36" t="s">
        <v>4</v>
      </c>
    </row>
    <row r="8" spans="1:8" s="5" customFormat="1" ht="30" customHeight="1">
      <c r="A8" s="46"/>
      <c r="B8" s="39" t="s">
        <v>5</v>
      </c>
      <c r="C8" s="41" t="s">
        <v>6</v>
      </c>
      <c r="D8" s="39" t="s">
        <v>5</v>
      </c>
      <c r="E8" s="41" t="s">
        <v>6</v>
      </c>
      <c r="F8" s="34"/>
      <c r="G8" s="34"/>
      <c r="H8" s="37"/>
    </row>
    <row r="9" spans="1:8" s="5" customFormat="1" ht="30" customHeight="1">
      <c r="A9" s="47"/>
      <c r="B9" s="40"/>
      <c r="C9" s="42"/>
      <c r="D9" s="40"/>
      <c r="E9" s="42"/>
      <c r="F9" s="35"/>
      <c r="G9" s="35"/>
      <c r="H9" s="38"/>
    </row>
    <row r="10" spans="1:11" s="6" customFormat="1" ht="26.25" customHeight="1">
      <c r="A10" s="27" t="s">
        <v>10</v>
      </c>
      <c r="B10" s="18">
        <v>497.9239205362682</v>
      </c>
      <c r="C10" s="14">
        <f aca="true" t="shared" si="0" ref="C10:C28">B10/$B$29*100</f>
        <v>0.12083261111795901</v>
      </c>
      <c r="D10" s="18">
        <v>515.3985149760367</v>
      </c>
      <c r="E10" s="14">
        <f aca="true" t="shared" si="1" ref="E10:E28">D10/$D$29*100</f>
        <v>0.14182524389141266</v>
      </c>
      <c r="F10" s="19">
        <f aca="true" t="shared" si="2" ref="F10:F29">(D10/B10-1)*100</f>
        <v>3.5094908517245393</v>
      </c>
      <c r="G10" s="15">
        <f aca="true" t="shared" si="3" ref="G10:G29">(D10-B10)/$B$29*100</f>
        <v>0.004240609433084663</v>
      </c>
      <c r="H10" s="26" t="s">
        <v>28</v>
      </c>
      <c r="K10" s="7"/>
    </row>
    <row r="11" spans="1:8" s="6" customFormat="1" ht="26.25" customHeight="1">
      <c r="A11" s="27" t="s">
        <v>11</v>
      </c>
      <c r="B11" s="18">
        <v>6386.967526462252</v>
      </c>
      <c r="C11" s="14">
        <f t="shared" si="0"/>
        <v>1.5499435385969416</v>
      </c>
      <c r="D11" s="18">
        <v>6379.093126964661</v>
      </c>
      <c r="E11" s="14">
        <f t="shared" si="1"/>
        <v>1.7553726141020445</v>
      </c>
      <c r="F11" s="19">
        <f t="shared" si="2"/>
        <v>-0.12328854757701624</v>
      </c>
      <c r="G11" s="15">
        <f t="shared" si="3"/>
        <v>-0.0019109028770000263</v>
      </c>
      <c r="H11" s="26" t="s">
        <v>29</v>
      </c>
    </row>
    <row r="12" spans="1:8" s="6" customFormat="1" ht="26.25" customHeight="1">
      <c r="A12" s="27" t="s">
        <v>12</v>
      </c>
      <c r="B12" s="18">
        <v>36200.38352437103</v>
      </c>
      <c r="C12" s="14">
        <f t="shared" si="0"/>
        <v>8.784849822057673</v>
      </c>
      <c r="D12" s="18">
        <v>36235.682480081894</v>
      </c>
      <c r="E12" s="14">
        <f t="shared" si="1"/>
        <v>9.971186093829443</v>
      </c>
      <c r="F12" s="19">
        <f t="shared" si="2"/>
        <v>0.09750989430015178</v>
      </c>
      <c r="G12" s="15">
        <f t="shared" si="3"/>
        <v>0.008566097775916229</v>
      </c>
      <c r="H12" s="26" t="s">
        <v>30</v>
      </c>
    </row>
    <row r="13" spans="1:8" s="6" customFormat="1" ht="26.25" customHeight="1">
      <c r="A13" s="27" t="s">
        <v>45</v>
      </c>
      <c r="B13" s="18">
        <v>10652.894952623854</v>
      </c>
      <c r="C13" s="14">
        <f t="shared" si="0"/>
        <v>2.585168255633356</v>
      </c>
      <c r="D13" s="18">
        <v>9321.283083545874</v>
      </c>
      <c r="E13" s="14">
        <f t="shared" si="1"/>
        <v>2.5649923472640546</v>
      </c>
      <c r="F13" s="19">
        <f t="shared" si="2"/>
        <v>-12.49999999999999</v>
      </c>
      <c r="G13" s="15">
        <f t="shared" si="3"/>
        <v>-0.32314603195416924</v>
      </c>
      <c r="H13" s="26" t="s">
        <v>46</v>
      </c>
    </row>
    <row r="14" spans="1:8" s="6" customFormat="1" ht="26.25" customHeight="1">
      <c r="A14" s="27" t="s">
        <v>13</v>
      </c>
      <c r="B14" s="18">
        <v>25804.910835881507</v>
      </c>
      <c r="C14" s="14">
        <f t="shared" si="0"/>
        <v>6.262150957936474</v>
      </c>
      <c r="D14" s="18">
        <v>24765.02542573853</v>
      </c>
      <c r="E14" s="14">
        <f t="shared" si="1"/>
        <v>6.814737856095116</v>
      </c>
      <c r="F14" s="19">
        <f t="shared" si="2"/>
        <v>-4.0297965637495</v>
      </c>
      <c r="G14" s="15">
        <f t="shared" si="3"/>
        <v>-0.2523519441197304</v>
      </c>
      <c r="H14" s="26" t="s">
        <v>7</v>
      </c>
    </row>
    <row r="15" spans="1:8" s="6" customFormat="1" ht="26.25" customHeight="1">
      <c r="A15" s="27" t="s">
        <v>14</v>
      </c>
      <c r="B15" s="18">
        <v>109068.37230211109</v>
      </c>
      <c r="C15" s="14">
        <f t="shared" si="0"/>
        <v>26.467931489324414</v>
      </c>
      <c r="D15" s="18">
        <v>92679.54599327588</v>
      </c>
      <c r="E15" s="14">
        <f t="shared" si="1"/>
        <v>25.503176342781835</v>
      </c>
      <c r="F15" s="19">
        <f t="shared" si="2"/>
        <v>-15.02619500311182</v>
      </c>
      <c r="G15" s="15">
        <f t="shared" si="3"/>
        <v>-3.9771229988759247</v>
      </c>
      <c r="H15" s="26" t="s">
        <v>31</v>
      </c>
    </row>
    <row r="16" spans="1:8" s="6" customFormat="1" ht="26.25" customHeight="1">
      <c r="A16" s="27" t="s">
        <v>15</v>
      </c>
      <c r="B16" s="18">
        <v>51551.34501803769</v>
      </c>
      <c r="C16" s="14">
        <f t="shared" si="0"/>
        <v>12.510111220331627</v>
      </c>
      <c r="D16" s="18">
        <v>32884.26434401372</v>
      </c>
      <c r="E16" s="14">
        <f t="shared" si="1"/>
        <v>9.048956633094438</v>
      </c>
      <c r="F16" s="19">
        <f t="shared" si="2"/>
        <v>-36.21065690428137</v>
      </c>
      <c r="G16" s="15">
        <f t="shared" si="3"/>
        <v>-4.529993452338291</v>
      </c>
      <c r="H16" s="26" t="s">
        <v>32</v>
      </c>
    </row>
    <row r="17" spans="1:8" s="6" customFormat="1" ht="26.25" customHeight="1">
      <c r="A17" s="27" t="s">
        <v>16</v>
      </c>
      <c r="B17" s="18">
        <v>20547.10033765528</v>
      </c>
      <c r="C17" s="14">
        <f t="shared" si="0"/>
        <v>4.986223160413004</v>
      </c>
      <c r="D17" s="18">
        <v>13433.224309300651</v>
      </c>
      <c r="E17" s="14">
        <f t="shared" si="1"/>
        <v>3.696499424340014</v>
      </c>
      <c r="F17" s="19">
        <f t="shared" si="2"/>
        <v>-34.62228689912761</v>
      </c>
      <c r="G17" s="15">
        <f t="shared" si="3"/>
        <v>-1.7263444880289383</v>
      </c>
      <c r="H17" s="26" t="s">
        <v>33</v>
      </c>
    </row>
    <row r="18" spans="1:8" s="6" customFormat="1" ht="26.25" customHeight="1">
      <c r="A18" s="27" t="s">
        <v>17</v>
      </c>
      <c r="B18" s="18">
        <v>16923.064909287652</v>
      </c>
      <c r="C18" s="14">
        <f t="shared" si="0"/>
        <v>4.106768196445762</v>
      </c>
      <c r="D18" s="18">
        <v>16611.315332649978</v>
      </c>
      <c r="E18" s="14">
        <f t="shared" si="1"/>
        <v>4.571033442965552</v>
      </c>
      <c r="F18" s="19">
        <f t="shared" si="2"/>
        <v>-1.842157896981067</v>
      </c>
      <c r="G18" s="15">
        <f t="shared" si="3"/>
        <v>-0.07565315464153251</v>
      </c>
      <c r="H18" s="26" t="s">
        <v>34</v>
      </c>
    </row>
    <row r="19" spans="1:8" s="6" customFormat="1" ht="26.25" customHeight="1">
      <c r="A19" s="27" t="s">
        <v>18</v>
      </c>
      <c r="B19" s="18">
        <v>40070.29299102601</v>
      </c>
      <c r="C19" s="14">
        <f t="shared" si="0"/>
        <v>9.723971736791974</v>
      </c>
      <c r="D19" s="18">
        <v>41831.57939188823</v>
      </c>
      <c r="E19" s="14">
        <f t="shared" si="1"/>
        <v>11.511041994161317</v>
      </c>
      <c r="F19" s="19">
        <f t="shared" si="2"/>
        <v>4.3954916956975065</v>
      </c>
      <c r="G19" s="15">
        <f t="shared" si="3"/>
        <v>0.4274163701826649</v>
      </c>
      <c r="H19" s="26" t="s">
        <v>35</v>
      </c>
    </row>
    <row r="20" spans="1:8" s="6" customFormat="1" ht="26.25" customHeight="1">
      <c r="A20" s="27" t="s">
        <v>19</v>
      </c>
      <c r="B20" s="18">
        <v>30611.15783646926</v>
      </c>
      <c r="C20" s="14">
        <f t="shared" si="0"/>
        <v>7.4284965597573365</v>
      </c>
      <c r="D20" s="18">
        <v>28526.416909336185</v>
      </c>
      <c r="E20" s="14">
        <f t="shared" si="1"/>
        <v>7.849782096680719</v>
      </c>
      <c r="F20" s="19">
        <f t="shared" si="2"/>
        <v>-6.810395537046221</v>
      </c>
      <c r="G20" s="15">
        <f t="shared" si="3"/>
        <v>-0.5059099981753454</v>
      </c>
      <c r="H20" s="26" t="s">
        <v>36</v>
      </c>
    </row>
    <row r="21" spans="1:8" s="6" customFormat="1" ht="26.25" customHeight="1">
      <c r="A21" s="27" t="s">
        <v>20</v>
      </c>
      <c r="B21" s="18">
        <v>15042.121230998015</v>
      </c>
      <c r="C21" s="14">
        <f t="shared" si="0"/>
        <v>3.650314255111163</v>
      </c>
      <c r="D21" s="18">
        <v>13409.543406148812</v>
      </c>
      <c r="E21" s="14">
        <f t="shared" si="1"/>
        <v>3.6899830107930436</v>
      </c>
      <c r="F21" s="19">
        <f t="shared" si="2"/>
        <v>-10.85337499796818</v>
      </c>
      <c r="G21" s="15">
        <f t="shared" si="3"/>
        <v>-0.3961822947115035</v>
      </c>
      <c r="H21" s="26" t="s">
        <v>37</v>
      </c>
    </row>
    <row r="22" spans="1:8" s="6" customFormat="1" ht="26.25" customHeight="1">
      <c r="A22" s="27" t="s">
        <v>21</v>
      </c>
      <c r="B22" s="18">
        <v>12722.115016983105</v>
      </c>
      <c r="C22" s="14">
        <f t="shared" si="0"/>
        <v>3.0873117619845196</v>
      </c>
      <c r="D22" s="18">
        <v>11320.300746074578</v>
      </c>
      <c r="E22" s="14">
        <f t="shared" si="1"/>
        <v>3.115073807131196</v>
      </c>
      <c r="F22" s="19">
        <f t="shared" si="2"/>
        <v>-11.0187203074112</v>
      </c>
      <c r="G22" s="15">
        <f t="shared" si="3"/>
        <v>-0.3401822480708829</v>
      </c>
      <c r="H22" s="26" t="s">
        <v>38</v>
      </c>
    </row>
    <row r="23" spans="1:8" s="6" customFormat="1" ht="26.25" customHeight="1">
      <c r="A23" s="27" t="s">
        <v>22</v>
      </c>
      <c r="B23" s="18">
        <v>20297.233749732797</v>
      </c>
      <c r="C23" s="14">
        <f t="shared" si="0"/>
        <v>4.925587326293423</v>
      </c>
      <c r="D23" s="18">
        <v>20622.711566514095</v>
      </c>
      <c r="E23" s="14">
        <f t="shared" si="1"/>
        <v>5.674872962641553</v>
      </c>
      <c r="F23" s="19">
        <f t="shared" si="2"/>
        <v>1.6035575132773205</v>
      </c>
      <c r="G23" s="15">
        <f t="shared" si="3"/>
        <v>0.07898462564381319</v>
      </c>
      <c r="H23" s="26" t="s">
        <v>39</v>
      </c>
    </row>
    <row r="24" spans="1:8" s="6" customFormat="1" ht="26.25" customHeight="1">
      <c r="A24" s="27" t="s">
        <v>23</v>
      </c>
      <c r="B24" s="18">
        <v>6469.125267669202</v>
      </c>
      <c r="C24" s="14">
        <f t="shared" si="0"/>
        <v>1.5698809908545022</v>
      </c>
      <c r="D24" s="18">
        <v>6517.812934696274</v>
      </c>
      <c r="E24" s="14">
        <f t="shared" si="1"/>
        <v>1.7935449603398304</v>
      </c>
      <c r="F24" s="19">
        <f t="shared" si="2"/>
        <v>0.7526159258408383</v>
      </c>
      <c r="G24" s="15">
        <f t="shared" si="3"/>
        <v>0.011815174353918935</v>
      </c>
      <c r="H24" s="26" t="s">
        <v>40</v>
      </c>
    </row>
    <row r="25" spans="1:8" s="6" customFormat="1" ht="26.25" customHeight="1">
      <c r="A25" s="27" t="s">
        <v>24</v>
      </c>
      <c r="B25" s="18">
        <v>3827.4388403928638</v>
      </c>
      <c r="C25" s="14">
        <f t="shared" si="0"/>
        <v>0.9288154473094378</v>
      </c>
      <c r="D25" s="18">
        <v>3777.151002576818</v>
      </c>
      <c r="E25" s="14">
        <f t="shared" si="1"/>
        <v>1.0393808802108364</v>
      </c>
      <c r="F25" s="19">
        <f t="shared" si="2"/>
        <v>-1.3138769791781746</v>
      </c>
      <c r="G25" s="15">
        <f t="shared" si="3"/>
        <v>-0.01220349234124946</v>
      </c>
      <c r="H25" s="26" t="s">
        <v>41</v>
      </c>
    </row>
    <row r="26" spans="1:8" s="6" customFormat="1" ht="26.25" customHeight="1">
      <c r="A26" s="27" t="s">
        <v>25</v>
      </c>
      <c r="B26" s="18">
        <v>1348.6574707076143</v>
      </c>
      <c r="C26" s="14">
        <f t="shared" si="0"/>
        <v>0.3272825364843531</v>
      </c>
      <c r="D26" s="18">
        <v>646.7250936074043</v>
      </c>
      <c r="E26" s="14">
        <f t="shared" si="1"/>
        <v>0.17796315174837354</v>
      </c>
      <c r="F26" s="19">
        <f t="shared" si="2"/>
        <v>-52.04674962664313</v>
      </c>
      <c r="G26" s="15">
        <f t="shared" si="3"/>
        <v>-0.17033992233573822</v>
      </c>
      <c r="H26" s="26" t="s">
        <v>42</v>
      </c>
    </row>
    <row r="27" spans="1:8" s="6" customFormat="1" ht="26.25" customHeight="1">
      <c r="A27" s="27" t="s">
        <v>26</v>
      </c>
      <c r="B27" s="18">
        <v>1872.3268411592564</v>
      </c>
      <c r="C27" s="14">
        <f t="shared" si="0"/>
        <v>0.4543628690098935</v>
      </c>
      <c r="D27" s="18">
        <v>1728.1441065522217</v>
      </c>
      <c r="E27" s="14">
        <f t="shared" si="1"/>
        <v>0.4755435886396992</v>
      </c>
      <c r="F27" s="19">
        <f t="shared" si="2"/>
        <v>-7.700724651138557</v>
      </c>
      <c r="G27" s="15">
        <f t="shared" si="3"/>
        <v>-0.03498923345946526</v>
      </c>
      <c r="H27" s="26" t="s">
        <v>43</v>
      </c>
    </row>
    <row r="28" spans="1:8" s="6" customFormat="1" ht="26.25" customHeight="1">
      <c r="A28" s="27" t="s">
        <v>27</v>
      </c>
      <c r="B28" s="18">
        <v>2183.999115757848</v>
      </c>
      <c r="C28" s="14">
        <f t="shared" si="0"/>
        <v>0.5299972645461855</v>
      </c>
      <c r="D28" s="18">
        <v>2198.7157170218907</v>
      </c>
      <c r="E28" s="14">
        <f t="shared" si="1"/>
        <v>0.6050335492895443</v>
      </c>
      <c r="F28" s="19">
        <f t="shared" si="2"/>
        <v>0.6738373270328113</v>
      </c>
      <c r="G28" s="15">
        <f t="shared" si="3"/>
        <v>0.0035713194007649975</v>
      </c>
      <c r="H28" s="26" t="s">
        <v>44</v>
      </c>
    </row>
    <row r="29" spans="1:8" ht="19.5" customHeight="1">
      <c r="A29" s="8" t="s">
        <v>8</v>
      </c>
      <c r="B29" s="13">
        <f>SUM(B10:B28)</f>
        <v>412077.4316878626</v>
      </c>
      <c r="C29" s="13">
        <f>SUM(C10:C28)</f>
        <v>100</v>
      </c>
      <c r="D29" s="13">
        <f>SUM(D10:D28)</f>
        <v>363403.93348496367</v>
      </c>
      <c r="E29" s="13">
        <f>SUM(E10:E28)</f>
        <v>100.00000000000001</v>
      </c>
      <c r="F29" s="20">
        <f t="shared" si="2"/>
        <v>-11.811735965139626</v>
      </c>
      <c r="G29" s="16">
        <f t="shared" si="3"/>
        <v>-11.811735965139627</v>
      </c>
      <c r="H29" s="9" t="s">
        <v>9</v>
      </c>
    </row>
    <row r="30" spans="1:8" ht="12">
      <c r="A30" s="25" t="s">
        <v>51</v>
      </c>
      <c r="B30" s="17"/>
      <c r="C30" s="10"/>
      <c r="D30" s="17"/>
      <c r="E30" s="10"/>
      <c r="H30" s="24" t="s">
        <v>52</v>
      </c>
    </row>
    <row r="31" ht="12">
      <c r="E31" s="10"/>
    </row>
  </sheetData>
  <sheetProtection/>
  <mergeCells count="13">
    <mergeCell ref="G7:G9"/>
    <mergeCell ref="H7:H9"/>
    <mergeCell ref="B8:B9"/>
    <mergeCell ref="C8:C9"/>
    <mergeCell ref="D8:D9"/>
    <mergeCell ref="E8:E9"/>
    <mergeCell ref="A3:H3"/>
    <mergeCell ref="A4:H4"/>
    <mergeCell ref="A5:H5"/>
    <mergeCell ref="A7:A9"/>
    <mergeCell ref="B7:C7"/>
    <mergeCell ref="D7:E7"/>
    <mergeCell ref="F7:F9"/>
  </mergeCells>
  <printOptions horizontalCentered="1"/>
  <pageMargins left="0.196850393700787" right="0.17" top="0.196850393700787" bottom="0.393700787401575" header="0.511811023622047" footer="0.511811023622047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Asma Abdulla Rashed Mohammad Almarri</cp:lastModifiedBy>
  <cp:lastPrinted>2017-01-19T05:27:09Z</cp:lastPrinted>
  <dcterms:created xsi:type="dcterms:W3CDTF">2012-12-09T05:49:00Z</dcterms:created>
  <dcterms:modified xsi:type="dcterms:W3CDTF">2023-04-27T05:27:30Z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2020-12-30T00:00:00Z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الثابتة </vt:lpwstr>
  </property>
</Properties>
</file>